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5" i="1"/>
  <c r="Q6"/>
  <c r="Q7"/>
  <c r="Q8"/>
  <c r="Q4"/>
  <c r="L6"/>
  <c r="M6" s="1"/>
  <c r="N6" s="1"/>
  <c r="L4"/>
  <c r="D5"/>
  <c r="F5"/>
  <c r="L5" s="1"/>
  <c r="M5" s="1"/>
  <c r="N5" s="1"/>
  <c r="G5"/>
  <c r="H5" s="1"/>
  <c r="I5" s="1"/>
  <c r="D6"/>
  <c r="G6" s="1"/>
  <c r="H6" s="1"/>
  <c r="I6" s="1"/>
  <c r="F6"/>
  <c r="D7"/>
  <c r="F7"/>
  <c r="L7" s="1"/>
  <c r="M7" s="1"/>
  <c r="N7" s="1"/>
  <c r="G7"/>
  <c r="H7" s="1"/>
  <c r="D8"/>
  <c r="G8" s="1"/>
  <c r="H8" s="1"/>
  <c r="I8" s="1"/>
  <c r="F8"/>
  <c r="L8" s="1"/>
  <c r="M8" s="1"/>
  <c r="N8" s="1"/>
  <c r="F4"/>
  <c r="Q1" s="1"/>
  <c r="D4"/>
  <c r="G4" s="1"/>
  <c r="M4" l="1"/>
  <c r="N4" s="1"/>
  <c r="O7"/>
  <c r="P7" s="1"/>
  <c r="O5"/>
  <c r="P5" s="1"/>
  <c r="O6"/>
  <c r="P6" s="1"/>
  <c r="O8"/>
  <c r="P8" s="1"/>
  <c r="O4"/>
  <c r="P4" s="1"/>
  <c r="J8"/>
  <c r="J5"/>
  <c r="K5"/>
  <c r="J6"/>
  <c r="I7"/>
  <c r="J7" s="1"/>
  <c r="K7"/>
  <c r="K8"/>
  <c r="K6"/>
  <c r="H4"/>
  <c r="K4" s="1"/>
  <c r="I4" l="1"/>
  <c r="J4" s="1"/>
</calcChain>
</file>

<file path=xl/sharedStrings.xml><?xml version="1.0" encoding="utf-8"?>
<sst xmlns="http://schemas.openxmlformats.org/spreadsheetml/2006/main" count="29" uniqueCount="29">
  <si>
    <t>Цена с НДС</t>
  </si>
  <si>
    <t>с/ст-ть + расходы периода</t>
  </si>
  <si>
    <t>Планируемая прибыль</t>
  </si>
  <si>
    <t>в т.ч. НДС в приобретенных товарах (работах, услугах)</t>
  </si>
  <si>
    <t>чистые расходы (без учета НДС)</t>
  </si>
  <si>
    <t>% увеличения цены</t>
  </si>
  <si>
    <t>Продукция 1</t>
  </si>
  <si>
    <t>Продукция 2</t>
  </si>
  <si>
    <t>Продукция 3</t>
  </si>
  <si>
    <t>Продукция 4</t>
  </si>
  <si>
    <t>4 
(2 - 3)</t>
  </si>
  <si>
    <t>6
(2 + 5)</t>
  </si>
  <si>
    <t>Ст-ть реализации (цена) у неплательщика НДС</t>
  </si>
  <si>
    <t>Ст-ть реализации у плательщика НДС (без включения НДС)</t>
  </si>
  <si>
    <t>7
(4 + 5)</t>
  </si>
  <si>
    <t>8
(7 х 20%)</t>
  </si>
  <si>
    <t>Продукция 5</t>
  </si>
  <si>
    <t>9
(7 + 8)</t>
  </si>
  <si>
    <t>10
(9 / 6 -100%)</t>
  </si>
  <si>
    <t>сумма НДС к уплате в бюджет</t>
  </si>
  <si>
    <t>прибыль</t>
  </si>
  <si>
    <t xml:space="preserve">чистая выручка (без НДС) </t>
  </si>
  <si>
    <t>Наименова-ние</t>
  </si>
  <si>
    <t>НДС (начисленный)</t>
  </si>
  <si>
    <t xml:space="preserve">При сохранении той же самой цены: </t>
  </si>
  <si>
    <t xml:space="preserve">НДС (начисленный) </t>
  </si>
  <si>
    <t>сумма потери прибыли</t>
  </si>
  <si>
    <t>потеря прибыли в %</t>
  </si>
  <si>
    <t>сумма НДС к уплате в бюджет (уменьшает прибыль)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</si>
</sst>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0" xfId="0" applyNumberFormat="1" applyFont="1"/>
    <xf numFmtId="9" fontId="1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0</xdr:row>
      <xdr:rowOff>361950</xdr:rowOff>
    </xdr:from>
    <xdr:to>
      <xdr:col>16</xdr:col>
      <xdr:colOff>619125</xdr:colOff>
      <xdr:row>1</xdr:row>
      <xdr:rowOff>38100</xdr:rowOff>
    </xdr:to>
    <xdr:sp macro="" textlink="">
      <xdr:nvSpPr>
        <xdr:cNvPr id="2" name="Выгнутая вверх стрелка 1"/>
        <xdr:cNvSpPr/>
      </xdr:nvSpPr>
      <xdr:spPr>
        <a:xfrm>
          <a:off x="12687300" y="361950"/>
          <a:ext cx="2085975" cy="35242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J15" sqref="J15"/>
    </sheetView>
  </sheetViews>
  <sheetFormatPr defaultRowHeight="15"/>
  <cols>
    <col min="1" max="1" width="12.85546875" style="8" customWidth="1"/>
    <col min="2" max="2" width="10.140625" style="8" customWidth="1"/>
    <col min="3" max="3" width="14.85546875" style="8" customWidth="1"/>
    <col min="4" max="4" width="15.42578125" style="8" customWidth="1"/>
    <col min="5" max="5" width="10.28515625" style="8" customWidth="1"/>
    <col min="6" max="6" width="13.140625" style="8" customWidth="1"/>
    <col min="7" max="7" width="14.140625" style="8" customWidth="1"/>
    <col min="8" max="8" width="11.5703125" style="8" customWidth="1"/>
    <col min="9" max="9" width="12" style="8" customWidth="1"/>
    <col min="10" max="10" width="11.5703125" style="8" customWidth="1"/>
    <col min="11" max="11" width="12.85546875" style="8" customWidth="1"/>
    <col min="12" max="14" width="14.85546875" style="8" customWidth="1"/>
    <col min="15" max="16" width="14.42578125" style="8" customWidth="1"/>
    <col min="17" max="17" width="16.28515625" style="8" customWidth="1"/>
    <col min="18" max="16384" width="9.140625" style="8"/>
  </cols>
  <sheetData>
    <row r="1" spans="1:18" s="2" customFormat="1" ht="53.25" customHeight="1">
      <c r="A1" s="1" t="s">
        <v>22</v>
      </c>
      <c r="B1" s="17" t="s">
        <v>1</v>
      </c>
      <c r="C1" s="17" t="s">
        <v>3</v>
      </c>
      <c r="D1" s="17" t="s">
        <v>4</v>
      </c>
      <c r="E1" s="17" t="s">
        <v>2</v>
      </c>
      <c r="F1" s="17" t="s">
        <v>12</v>
      </c>
      <c r="G1" s="17" t="s">
        <v>13</v>
      </c>
      <c r="H1" s="17" t="s">
        <v>23</v>
      </c>
      <c r="I1" s="17" t="s">
        <v>0</v>
      </c>
      <c r="J1" s="13" t="s">
        <v>5</v>
      </c>
      <c r="K1" s="17" t="s">
        <v>19</v>
      </c>
      <c r="L1" s="21" t="s">
        <v>24</v>
      </c>
      <c r="M1" s="22"/>
      <c r="N1" s="22"/>
      <c r="O1" s="22"/>
      <c r="P1" s="22"/>
      <c r="Q1" s="24">
        <f>F4</f>
        <v>1500</v>
      </c>
    </row>
    <row r="2" spans="1:18" s="2" customFormat="1" ht="61.5" customHeight="1">
      <c r="A2" s="3"/>
      <c r="B2" s="18"/>
      <c r="C2" s="18"/>
      <c r="D2" s="18"/>
      <c r="E2" s="18"/>
      <c r="F2" s="18"/>
      <c r="G2" s="18"/>
      <c r="H2" s="18"/>
      <c r="I2" s="18"/>
      <c r="J2" s="14"/>
      <c r="K2" s="18"/>
      <c r="L2" s="11" t="s">
        <v>25</v>
      </c>
      <c r="M2" s="11" t="s">
        <v>21</v>
      </c>
      <c r="N2" s="11" t="s">
        <v>20</v>
      </c>
      <c r="O2" s="11" t="s">
        <v>26</v>
      </c>
      <c r="P2" s="9" t="s">
        <v>27</v>
      </c>
      <c r="Q2" s="11" t="s">
        <v>28</v>
      </c>
    </row>
    <row r="3" spans="1:18" s="2" customFormat="1" ht="45">
      <c r="A3" s="4">
        <v>1</v>
      </c>
      <c r="B3" s="19">
        <v>2</v>
      </c>
      <c r="C3" s="19">
        <v>3</v>
      </c>
      <c r="D3" s="19" t="s">
        <v>10</v>
      </c>
      <c r="E3" s="19">
        <v>5</v>
      </c>
      <c r="F3" s="19" t="s">
        <v>11</v>
      </c>
      <c r="G3" s="19" t="s">
        <v>14</v>
      </c>
      <c r="H3" s="19" t="s">
        <v>15</v>
      </c>
      <c r="I3" s="19" t="s">
        <v>17</v>
      </c>
      <c r="J3" s="15" t="s">
        <v>18</v>
      </c>
      <c r="K3" s="19">
        <v>11</v>
      </c>
      <c r="L3" s="11">
        <v>12</v>
      </c>
      <c r="M3" s="11">
        <v>13</v>
      </c>
      <c r="N3" s="11">
        <v>14</v>
      </c>
      <c r="O3" s="11">
        <v>15</v>
      </c>
      <c r="P3" s="9">
        <v>16</v>
      </c>
      <c r="Q3" s="11">
        <v>17</v>
      </c>
    </row>
    <row r="4" spans="1:18" ht="21.75" customHeight="1">
      <c r="A4" s="5" t="s">
        <v>6</v>
      </c>
      <c r="B4" s="20">
        <v>1000</v>
      </c>
      <c r="C4" s="20">
        <v>150</v>
      </c>
      <c r="D4" s="20">
        <f>B4-C4</f>
        <v>850</v>
      </c>
      <c r="E4" s="20">
        <v>500</v>
      </c>
      <c r="F4" s="20">
        <f>B4+E1:E4</f>
        <v>1500</v>
      </c>
      <c r="G4" s="20">
        <f>D4+E4</f>
        <v>1350</v>
      </c>
      <c r="H4" s="20">
        <f>G4*0.2</f>
        <v>270</v>
      </c>
      <c r="I4" s="20">
        <f>G4+H4</f>
        <v>1620</v>
      </c>
      <c r="J4" s="16">
        <f>I4/F4-1</f>
        <v>8.0000000000000071E-2</v>
      </c>
      <c r="K4" s="20">
        <f>H4-C4</f>
        <v>120</v>
      </c>
      <c r="L4" s="23">
        <f>F4/1.2*0.2</f>
        <v>250</v>
      </c>
      <c r="M4" s="23">
        <f>F4-L4</f>
        <v>1250</v>
      </c>
      <c r="N4" s="12">
        <f>M4-D4</f>
        <v>400</v>
      </c>
      <c r="O4" s="12">
        <f>E4-N4</f>
        <v>100</v>
      </c>
      <c r="P4" s="10">
        <f>O4/E4</f>
        <v>0.2</v>
      </c>
      <c r="Q4" s="12">
        <f>L4-C4</f>
        <v>100</v>
      </c>
      <c r="R4" s="6"/>
    </row>
    <row r="5" spans="1:18" ht="21.75" customHeight="1">
      <c r="A5" s="5" t="s">
        <v>7</v>
      </c>
      <c r="B5" s="20">
        <v>1000</v>
      </c>
      <c r="C5" s="20">
        <v>120</v>
      </c>
      <c r="D5" s="20">
        <f>B5-C5</f>
        <v>880</v>
      </c>
      <c r="E5" s="20">
        <v>500</v>
      </c>
      <c r="F5" s="20">
        <f>B5+E3:E5</f>
        <v>1500</v>
      </c>
      <c r="G5" s="20">
        <f>D5+E5</f>
        <v>1380</v>
      </c>
      <c r="H5" s="20">
        <f>G5*0.2</f>
        <v>276</v>
      </c>
      <c r="I5" s="20">
        <f>G5+H5</f>
        <v>1656</v>
      </c>
      <c r="J5" s="16">
        <f>I5/F5-1</f>
        <v>0.10400000000000009</v>
      </c>
      <c r="K5" s="20">
        <f>H5-C5</f>
        <v>156</v>
      </c>
      <c r="L5" s="23">
        <f t="shared" ref="L5:L8" si="0">F5/1.2*0.2</f>
        <v>250</v>
      </c>
      <c r="M5" s="23">
        <f t="shared" ref="M5:M8" si="1">F5-L5</f>
        <v>1250</v>
      </c>
      <c r="N5" s="12">
        <f t="shared" ref="N5:N8" si="2">M5-D5</f>
        <v>370</v>
      </c>
      <c r="O5" s="12">
        <f>E5-N5</f>
        <v>130</v>
      </c>
      <c r="P5" s="10">
        <f>O5/E5</f>
        <v>0.26</v>
      </c>
      <c r="Q5" s="12">
        <f t="shared" ref="Q5:Q8" si="3">L5-C5</f>
        <v>130</v>
      </c>
      <c r="R5" s="6"/>
    </row>
    <row r="6" spans="1:18">
      <c r="A6" s="5" t="s">
        <v>8</v>
      </c>
      <c r="B6" s="20">
        <v>1000</v>
      </c>
      <c r="C6" s="20">
        <v>100</v>
      </c>
      <c r="D6" s="20">
        <f t="shared" ref="D6:D8" si="4">B6-C6</f>
        <v>900</v>
      </c>
      <c r="E6" s="20">
        <v>500</v>
      </c>
      <c r="F6" s="20">
        <f>B6+E4:E6</f>
        <v>1500</v>
      </c>
      <c r="G6" s="20">
        <f t="shared" ref="G6:G8" si="5">D6+E6</f>
        <v>1400</v>
      </c>
      <c r="H6" s="20">
        <f t="shared" ref="H6:H8" si="6">G6*0.2</f>
        <v>280</v>
      </c>
      <c r="I6" s="20">
        <f t="shared" ref="I6:I8" si="7">G6+H6</f>
        <v>1680</v>
      </c>
      <c r="J6" s="16">
        <f t="shared" ref="J6:J8" si="8">I6/F6-1</f>
        <v>0.12000000000000011</v>
      </c>
      <c r="K6" s="20">
        <f t="shared" ref="K6:K8" si="9">H6-C6</f>
        <v>180</v>
      </c>
      <c r="L6" s="23">
        <f t="shared" si="0"/>
        <v>250</v>
      </c>
      <c r="M6" s="23">
        <f t="shared" si="1"/>
        <v>1250</v>
      </c>
      <c r="N6" s="12">
        <f t="shared" si="2"/>
        <v>350</v>
      </c>
      <c r="O6" s="12">
        <f>E6-N6</f>
        <v>150</v>
      </c>
      <c r="P6" s="10">
        <f>O6/E6</f>
        <v>0.3</v>
      </c>
      <c r="Q6" s="12">
        <f t="shared" si="3"/>
        <v>150</v>
      </c>
      <c r="R6" s="6"/>
    </row>
    <row r="7" spans="1:18">
      <c r="A7" s="5" t="s">
        <v>9</v>
      </c>
      <c r="B7" s="20">
        <v>1000</v>
      </c>
      <c r="C7" s="20">
        <v>80</v>
      </c>
      <c r="D7" s="20">
        <f t="shared" si="4"/>
        <v>920</v>
      </c>
      <c r="E7" s="20">
        <v>500</v>
      </c>
      <c r="F7" s="20">
        <f t="shared" ref="F7:F8" si="10">B7+E6:E7</f>
        <v>1500</v>
      </c>
      <c r="G7" s="20">
        <f t="shared" si="5"/>
        <v>1420</v>
      </c>
      <c r="H7" s="20">
        <f t="shared" si="6"/>
        <v>284</v>
      </c>
      <c r="I7" s="20">
        <f t="shared" si="7"/>
        <v>1704</v>
      </c>
      <c r="J7" s="16">
        <f t="shared" si="8"/>
        <v>0.1359999999999999</v>
      </c>
      <c r="K7" s="20">
        <f t="shared" si="9"/>
        <v>204</v>
      </c>
      <c r="L7" s="23">
        <f t="shared" si="0"/>
        <v>250</v>
      </c>
      <c r="M7" s="23">
        <f t="shared" si="1"/>
        <v>1250</v>
      </c>
      <c r="N7" s="12">
        <f t="shared" si="2"/>
        <v>330</v>
      </c>
      <c r="O7" s="12">
        <f>E7-N7</f>
        <v>170</v>
      </c>
      <c r="P7" s="10">
        <f>O7/E7</f>
        <v>0.34</v>
      </c>
      <c r="Q7" s="12">
        <f t="shared" si="3"/>
        <v>170</v>
      </c>
      <c r="R7" s="6"/>
    </row>
    <row r="8" spans="1:18">
      <c r="A8" s="5" t="s">
        <v>16</v>
      </c>
      <c r="B8" s="20">
        <v>1000</v>
      </c>
      <c r="C8" s="20">
        <v>60</v>
      </c>
      <c r="D8" s="20">
        <f t="shared" si="4"/>
        <v>940</v>
      </c>
      <c r="E8" s="20">
        <v>500</v>
      </c>
      <c r="F8" s="20">
        <f t="shared" si="10"/>
        <v>1500</v>
      </c>
      <c r="G8" s="20">
        <f t="shared" si="5"/>
        <v>1440</v>
      </c>
      <c r="H8" s="20">
        <f t="shared" si="6"/>
        <v>288</v>
      </c>
      <c r="I8" s="20">
        <f t="shared" si="7"/>
        <v>1728</v>
      </c>
      <c r="J8" s="16">
        <f t="shared" si="8"/>
        <v>0.15199999999999991</v>
      </c>
      <c r="K8" s="20">
        <f t="shared" si="9"/>
        <v>228</v>
      </c>
      <c r="L8" s="23">
        <f t="shared" si="0"/>
        <v>250</v>
      </c>
      <c r="M8" s="23">
        <f t="shared" si="1"/>
        <v>1250</v>
      </c>
      <c r="N8" s="12">
        <f t="shared" si="2"/>
        <v>310</v>
      </c>
      <c r="O8" s="12">
        <f>E8-N8</f>
        <v>190</v>
      </c>
      <c r="P8" s="10">
        <f>O8/E8</f>
        <v>0.38</v>
      </c>
      <c r="Q8" s="12">
        <f t="shared" si="3"/>
        <v>190</v>
      </c>
      <c r="R8" s="6"/>
    </row>
    <row r="9" spans="1:18"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</row>
    <row r="10" spans="1:18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</sheetData>
  <mergeCells count="12">
    <mergeCell ref="F1:F2"/>
    <mergeCell ref="E1:E2"/>
    <mergeCell ref="D1:D2"/>
    <mergeCell ref="C1:C2"/>
    <mergeCell ref="B1:B2"/>
    <mergeCell ref="A1:A2"/>
    <mergeCell ref="L1:P1"/>
    <mergeCell ref="K1:K2"/>
    <mergeCell ref="J1:J2"/>
    <mergeCell ref="I1:I2"/>
    <mergeCell ref="H1:H2"/>
    <mergeCell ref="G1:G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2018-11-29T10:36:34Z</dcterms:created>
  <dcterms:modified xsi:type="dcterms:W3CDTF">2018-11-29T12:03:23Z</dcterms:modified>
</cp:coreProperties>
</file>